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640" activeTab="3"/>
  </bookViews>
  <sheets>
    <sheet name="GENNAIO 2016" sheetId="2" r:id="rId1"/>
    <sheet name="FEBBRAIO 2016" sheetId="3" r:id="rId2"/>
    <sheet name="MARZO 2016" sheetId="4" r:id="rId3"/>
    <sheet name="GEN-FEB-MAR 2016" sheetId="1" r:id="rId4"/>
    <sheet name="APRILE 2016" sheetId="5" state="hidden" r:id="rId5"/>
    <sheet name="MAGGIO 2016" sheetId="6" state="hidden" r:id="rId6"/>
    <sheet name="GIUGNO 2016" sheetId="7" state="hidden" r:id="rId7"/>
    <sheet name="APR-MAG-GIU 2016" sheetId="8" state="hidden" r:id="rId8"/>
  </sheets>
  <calcPr calcId="125725"/>
</workbook>
</file>

<file path=xl/calcChain.xml><?xml version="1.0" encoding="utf-8"?>
<calcChain xmlns="http://schemas.openxmlformats.org/spreadsheetml/2006/main">
  <c r="F7" i="8"/>
  <c r="F9"/>
  <c r="F8"/>
  <c r="E8"/>
  <c r="D8"/>
  <c r="C8"/>
  <c r="B8"/>
  <c r="E7"/>
  <c r="D7"/>
  <c r="C7"/>
  <c r="B7"/>
  <c r="F6"/>
  <c r="E6"/>
  <c r="D6"/>
  <c r="C6"/>
  <c r="B6"/>
  <c r="F9" i="7"/>
  <c r="E9"/>
  <c r="D9"/>
  <c r="C9"/>
  <c r="B9"/>
  <c r="F9" i="6"/>
  <c r="E9"/>
  <c r="D9"/>
  <c r="C9"/>
  <c r="B9"/>
  <c r="F9" i="5"/>
  <c r="E9"/>
  <c r="D9"/>
  <c r="C9"/>
  <c r="B9"/>
  <c r="F9" i="4"/>
  <c r="E9"/>
  <c r="D9"/>
  <c r="C9"/>
  <c r="B9"/>
  <c r="F9" i="3"/>
  <c r="E9"/>
  <c r="D9"/>
  <c r="C9"/>
  <c r="B9"/>
  <c r="F9" i="2"/>
  <c r="E9"/>
  <c r="D9"/>
  <c r="C9"/>
  <c r="B9"/>
  <c r="B6" i="1"/>
  <c r="C6"/>
  <c r="D6"/>
  <c r="D9"/>
  <c r="E6"/>
  <c r="F6"/>
  <c r="B7"/>
  <c r="C7"/>
  <c r="C9"/>
  <c r="D7"/>
  <c r="E7"/>
  <c r="F7"/>
  <c r="B8"/>
  <c r="C8"/>
  <c r="D8"/>
  <c r="E8"/>
  <c r="F8"/>
  <c r="B9"/>
  <c r="E9"/>
  <c r="F9"/>
  <c r="E9" i="8"/>
  <c r="D9"/>
  <c r="C9"/>
  <c r="B9"/>
</calcChain>
</file>

<file path=xl/sharedStrings.xml><?xml version="1.0" encoding="utf-8"?>
<sst xmlns="http://schemas.openxmlformats.org/spreadsheetml/2006/main" count="88" uniqueCount="18">
  <si>
    <t>TOTALE</t>
  </si>
  <si>
    <t>OSS-RAA-ESEA</t>
  </si>
  <si>
    <t>ASSISTENTI SOCIALI-EDUCATORI</t>
  </si>
  <si>
    <t>AMMINISTRATIVI</t>
  </si>
  <si>
    <t>Percentuale presenza</t>
  </si>
  <si>
    <t xml:space="preserve">Percentuale assenza </t>
  </si>
  <si>
    <t>Totale giornate di presenza</t>
  </si>
  <si>
    <t>Totale giornate assenza (incluso ferie)</t>
  </si>
  <si>
    <t>Totale giornate lavorative</t>
  </si>
  <si>
    <t>DIVISIONE</t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</si>
  <si>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MESI DI GENNAIO-FEBBRAIO-MARZO 2016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</si>
  <si>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GENNAIO 2016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</si>
  <si>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FEBBRAIO 2016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</si>
  <si>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MARZO 2016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</si>
  <si>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APRILE 2016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</si>
  <si>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MAGGIO 2016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</si>
  <si>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GIUGNO 2016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</si>
  <si>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MESI DI APRILE-MAGGIO-GIUGNO 2016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</si>
</sst>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2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2" fontId="0" fillId="0" borderId="2" xfId="0" applyNumberFormat="1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2" fontId="0" fillId="0" borderId="1" xfId="0" applyNumberFormat="1" applyFont="1" applyBorder="1" applyAlignment="1"/>
    <xf numFmtId="0" fontId="0" fillId="0" borderId="1" xfId="0" applyFont="1" applyBorder="1" applyAlignment="1"/>
    <xf numFmtId="0" fontId="0" fillId="0" borderId="4" xfId="0" applyFont="1" applyBorder="1" applyAlignment="1"/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H15" sqref="H15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7" t="s">
        <v>11</v>
      </c>
      <c r="B1" s="18"/>
      <c r="C1" s="18"/>
      <c r="D1" s="18"/>
      <c r="E1" s="18"/>
      <c r="F1" s="19"/>
      <c r="G1" s="1"/>
    </row>
    <row r="2" spans="1:7">
      <c r="A2" s="16"/>
      <c r="B2" s="15"/>
      <c r="C2" s="15"/>
      <c r="D2" s="15"/>
      <c r="E2" s="15"/>
      <c r="F2" s="15"/>
      <c r="G2" s="1"/>
    </row>
    <row r="3" spans="1:7">
      <c r="A3" s="16"/>
      <c r="B3" s="15"/>
      <c r="C3" s="15"/>
      <c r="D3" s="15"/>
      <c r="E3" s="15"/>
      <c r="F3" s="15"/>
      <c r="G3" s="1"/>
    </row>
    <row r="4" spans="1:7" ht="15.75" thickBot="1">
      <c r="A4" s="16"/>
      <c r="B4" s="15"/>
      <c r="C4" s="15"/>
      <c r="D4" s="15"/>
      <c r="E4" s="15"/>
      <c r="F4" s="15"/>
      <c r="G4" s="1"/>
    </row>
    <row r="5" spans="1:7" s="11" customFormat="1" ht="45">
      <c r="A5" s="14" t="s">
        <v>9</v>
      </c>
      <c r="B5" s="13" t="s">
        <v>8</v>
      </c>
      <c r="C5" s="13" t="s">
        <v>7</v>
      </c>
      <c r="D5" s="13" t="s">
        <v>6</v>
      </c>
      <c r="E5" s="13" t="s">
        <v>5</v>
      </c>
      <c r="F5" s="13" t="s">
        <v>4</v>
      </c>
      <c r="G5" s="12"/>
    </row>
    <row r="6" spans="1:7">
      <c r="A6" s="10" t="s">
        <v>3</v>
      </c>
      <c r="B6" s="9">
        <v>309</v>
      </c>
      <c r="C6" s="9">
        <v>67</v>
      </c>
      <c r="D6" s="9">
        <v>242</v>
      </c>
      <c r="E6" s="8">
        <v>21.68</v>
      </c>
      <c r="F6" s="8">
        <v>78.319999999999993</v>
      </c>
      <c r="G6" s="1"/>
    </row>
    <row r="7" spans="1:7">
      <c r="A7" s="10" t="s">
        <v>2</v>
      </c>
      <c r="B7" s="9">
        <v>316</v>
      </c>
      <c r="C7" s="9">
        <v>57</v>
      </c>
      <c r="D7" s="9">
        <v>259</v>
      </c>
      <c r="E7" s="8">
        <v>18.04</v>
      </c>
      <c r="F7" s="8">
        <v>81.96</v>
      </c>
      <c r="G7" s="1"/>
    </row>
    <row r="8" spans="1:7">
      <c r="A8" s="7" t="s">
        <v>1</v>
      </c>
      <c r="B8" s="6">
        <v>528</v>
      </c>
      <c r="C8" s="6">
        <v>134</v>
      </c>
      <c r="D8" s="6">
        <v>394</v>
      </c>
      <c r="E8" s="5">
        <v>25.38</v>
      </c>
      <c r="F8" s="5">
        <v>74.62</v>
      </c>
      <c r="G8" s="1"/>
    </row>
    <row r="9" spans="1:7">
      <c r="A9" s="4" t="s">
        <v>0</v>
      </c>
      <c r="B9" s="3">
        <f>SUM(B6:B8)</f>
        <v>1153</v>
      </c>
      <c r="C9" s="3">
        <f>SUM(C6:C8)</f>
        <v>258</v>
      </c>
      <c r="D9" s="3">
        <f>SUM(D6:D8)</f>
        <v>895</v>
      </c>
      <c r="E9" s="2">
        <f>SUM(E6:E8)/3</f>
        <v>21.7</v>
      </c>
      <c r="F9" s="2">
        <f>SUM(F6:F8)/3</f>
        <v>78.3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F9" sqref="F9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7" t="s">
        <v>12</v>
      </c>
      <c r="B1" s="18"/>
      <c r="C1" s="18"/>
      <c r="D1" s="18"/>
      <c r="E1" s="18"/>
      <c r="F1" s="19"/>
      <c r="G1" s="1"/>
    </row>
    <row r="2" spans="1:7">
      <c r="A2" s="16"/>
      <c r="B2" s="15"/>
      <c r="C2" s="15"/>
      <c r="D2" s="15"/>
      <c r="E2" s="15"/>
      <c r="F2" s="15"/>
      <c r="G2" s="1"/>
    </row>
    <row r="3" spans="1:7">
      <c r="A3" s="16"/>
      <c r="B3" s="15"/>
      <c r="C3" s="15"/>
      <c r="D3" s="15"/>
      <c r="E3" s="15"/>
      <c r="F3" s="15"/>
      <c r="G3" s="1"/>
    </row>
    <row r="4" spans="1:7" ht="15.75" thickBot="1">
      <c r="A4" s="16"/>
      <c r="B4" s="15"/>
      <c r="C4" s="15"/>
      <c r="D4" s="15"/>
      <c r="E4" s="15"/>
      <c r="F4" s="15"/>
      <c r="G4" s="1"/>
    </row>
    <row r="5" spans="1:7" s="11" customFormat="1" ht="45">
      <c r="A5" s="14" t="s">
        <v>9</v>
      </c>
      <c r="B5" s="13" t="s">
        <v>8</v>
      </c>
      <c r="C5" s="13" t="s">
        <v>7</v>
      </c>
      <c r="D5" s="13" t="s">
        <v>6</v>
      </c>
      <c r="E5" s="13" t="s">
        <v>5</v>
      </c>
      <c r="F5" s="13" t="s">
        <v>4</v>
      </c>
      <c r="G5" s="12"/>
    </row>
    <row r="6" spans="1:7">
      <c r="A6" s="10" t="s">
        <v>3</v>
      </c>
      <c r="B6" s="9">
        <v>339</v>
      </c>
      <c r="C6" s="9">
        <v>41</v>
      </c>
      <c r="D6" s="9">
        <v>298</v>
      </c>
      <c r="E6" s="8">
        <v>12.09</v>
      </c>
      <c r="F6" s="8">
        <v>87.91</v>
      </c>
      <c r="G6" s="1"/>
    </row>
    <row r="7" spans="1:7">
      <c r="A7" s="10" t="s">
        <v>2</v>
      </c>
      <c r="B7" s="9">
        <v>367</v>
      </c>
      <c r="C7" s="9">
        <v>53</v>
      </c>
      <c r="D7" s="9">
        <v>314</v>
      </c>
      <c r="E7" s="8">
        <v>14.44</v>
      </c>
      <c r="F7" s="8">
        <v>85.56</v>
      </c>
      <c r="G7" s="1"/>
    </row>
    <row r="8" spans="1:7">
      <c r="A8" s="7" t="s">
        <v>1</v>
      </c>
      <c r="B8" s="6">
        <v>582</v>
      </c>
      <c r="C8" s="6">
        <v>122</v>
      </c>
      <c r="D8" s="6">
        <v>460</v>
      </c>
      <c r="E8" s="5">
        <v>20.96</v>
      </c>
      <c r="F8" s="5">
        <v>79.040000000000006</v>
      </c>
      <c r="G8" s="1"/>
    </row>
    <row r="9" spans="1:7">
      <c r="A9" s="4" t="s">
        <v>0</v>
      </c>
      <c r="B9" s="3">
        <f>SUM(B6:B8)</f>
        <v>1288</v>
      </c>
      <c r="C9" s="3">
        <f>SUM(C6:C8)</f>
        <v>216</v>
      </c>
      <c r="D9" s="3">
        <f>SUM(D6:D8)</f>
        <v>1072</v>
      </c>
      <c r="E9" s="2">
        <f>SUM(E6:E8)/3</f>
        <v>15.83</v>
      </c>
      <c r="F9" s="2">
        <f>SUM(F6:F8)/3</f>
        <v>84.17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E16" sqref="E16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7" t="s">
        <v>13</v>
      </c>
      <c r="B1" s="18"/>
      <c r="C1" s="18"/>
      <c r="D1" s="18"/>
      <c r="E1" s="18"/>
      <c r="F1" s="19"/>
      <c r="G1" s="1"/>
    </row>
    <row r="2" spans="1:7">
      <c r="A2" s="16"/>
      <c r="B2" s="15"/>
      <c r="C2" s="15"/>
      <c r="D2" s="15"/>
      <c r="E2" s="15"/>
      <c r="F2" s="15"/>
      <c r="G2" s="1"/>
    </row>
    <row r="3" spans="1:7">
      <c r="A3" s="16"/>
      <c r="B3" s="15"/>
      <c r="C3" s="15"/>
      <c r="D3" s="15"/>
      <c r="E3" s="15"/>
      <c r="F3" s="15"/>
      <c r="G3" s="1"/>
    </row>
    <row r="4" spans="1:7" ht="15.75" thickBot="1">
      <c r="A4" s="16"/>
      <c r="B4" s="15"/>
      <c r="C4" s="15"/>
      <c r="D4" s="15"/>
      <c r="E4" s="15"/>
      <c r="F4" s="15"/>
      <c r="G4" s="1"/>
    </row>
    <row r="5" spans="1:7" s="11" customFormat="1" ht="45">
      <c r="A5" s="14" t="s">
        <v>9</v>
      </c>
      <c r="B5" s="13" t="s">
        <v>8</v>
      </c>
      <c r="C5" s="13" t="s">
        <v>7</v>
      </c>
      <c r="D5" s="13" t="s">
        <v>6</v>
      </c>
      <c r="E5" s="13" t="s">
        <v>5</v>
      </c>
      <c r="F5" s="13" t="s">
        <v>4</v>
      </c>
      <c r="G5" s="12"/>
    </row>
    <row r="6" spans="1:7">
      <c r="A6" s="10" t="s">
        <v>3</v>
      </c>
      <c r="B6" s="9">
        <v>394</v>
      </c>
      <c r="C6" s="9">
        <v>58</v>
      </c>
      <c r="D6" s="9">
        <v>336</v>
      </c>
      <c r="E6" s="8">
        <v>14.72</v>
      </c>
      <c r="F6" s="8">
        <v>85.28</v>
      </c>
      <c r="G6" s="1"/>
    </row>
    <row r="7" spans="1:7">
      <c r="A7" s="10" t="s">
        <v>2</v>
      </c>
      <c r="B7" s="9">
        <v>386</v>
      </c>
      <c r="C7" s="9">
        <v>39</v>
      </c>
      <c r="D7" s="9">
        <v>347</v>
      </c>
      <c r="E7" s="8">
        <v>10.1</v>
      </c>
      <c r="F7" s="8">
        <v>89.9</v>
      </c>
      <c r="G7" s="1"/>
    </row>
    <row r="8" spans="1:7">
      <c r="A8" s="7" t="s">
        <v>1</v>
      </c>
      <c r="B8" s="6">
        <v>610</v>
      </c>
      <c r="C8" s="6">
        <v>136</v>
      </c>
      <c r="D8" s="6">
        <v>474</v>
      </c>
      <c r="E8" s="5">
        <v>22.3</v>
      </c>
      <c r="F8" s="5">
        <v>77.7</v>
      </c>
      <c r="G8" s="1"/>
    </row>
    <row r="9" spans="1:7">
      <c r="A9" s="4" t="s">
        <v>0</v>
      </c>
      <c r="B9" s="3">
        <f>SUM(B6:B8)</f>
        <v>1390</v>
      </c>
      <c r="C9" s="3">
        <f>SUM(C6:C8)</f>
        <v>233</v>
      </c>
      <c r="D9" s="3">
        <f>SUM(D6:D8)</f>
        <v>1157</v>
      </c>
      <c r="E9" s="2">
        <f>SUM(E6:E8)/3</f>
        <v>15.706666666666669</v>
      </c>
      <c r="F9" s="2">
        <f>SUM(F6:F8)/3</f>
        <v>84.293333333333337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D29" sqref="D29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20" t="s">
        <v>10</v>
      </c>
      <c r="B1" s="18"/>
      <c r="C1" s="18"/>
      <c r="D1" s="18"/>
      <c r="E1" s="18"/>
      <c r="F1" s="19"/>
      <c r="G1" s="1"/>
    </row>
    <row r="2" spans="1:7">
      <c r="A2" s="16"/>
      <c r="B2" s="15"/>
      <c r="C2" s="15"/>
      <c r="D2" s="15"/>
      <c r="E2" s="15"/>
      <c r="F2" s="15"/>
      <c r="G2" s="1"/>
    </row>
    <row r="3" spans="1:7">
      <c r="A3" s="16"/>
      <c r="B3" s="15"/>
      <c r="C3" s="15"/>
      <c r="D3" s="15"/>
      <c r="E3" s="15"/>
      <c r="F3" s="15"/>
      <c r="G3" s="1"/>
    </row>
    <row r="4" spans="1:7" ht="15.75" thickBot="1">
      <c r="A4" s="16"/>
      <c r="B4" s="15"/>
      <c r="C4" s="15"/>
      <c r="D4" s="15"/>
      <c r="E4" s="15"/>
      <c r="F4" s="15"/>
      <c r="G4" s="1"/>
    </row>
    <row r="5" spans="1:7" s="11" customFormat="1" ht="45">
      <c r="A5" s="14" t="s">
        <v>9</v>
      </c>
      <c r="B5" s="13" t="s">
        <v>8</v>
      </c>
      <c r="C5" s="13" t="s">
        <v>7</v>
      </c>
      <c r="D5" s="13" t="s">
        <v>6</v>
      </c>
      <c r="E5" s="13" t="s">
        <v>5</v>
      </c>
      <c r="F5" s="13" t="s">
        <v>4</v>
      </c>
      <c r="G5" s="12"/>
    </row>
    <row r="6" spans="1:7">
      <c r="A6" s="10" t="s">
        <v>3</v>
      </c>
      <c r="B6" s="9">
        <f>309+339+394</f>
        <v>1042</v>
      </c>
      <c r="C6" s="9">
        <f>67+41+58</f>
        <v>166</v>
      </c>
      <c r="D6" s="9">
        <f>242+298+336</f>
        <v>876</v>
      </c>
      <c r="E6" s="8">
        <f>(21.68+12.09+14.72)/3</f>
        <v>16.16333333333333</v>
      </c>
      <c r="F6" s="8">
        <f>(78.32+87.91+85.28)/3</f>
        <v>83.836666666666659</v>
      </c>
      <c r="G6" s="1"/>
    </row>
    <row r="7" spans="1:7">
      <c r="A7" s="10" t="s">
        <v>2</v>
      </c>
      <c r="B7" s="9">
        <f>316+367+386</f>
        <v>1069</v>
      </c>
      <c r="C7" s="9">
        <f>57+53+39</f>
        <v>149</v>
      </c>
      <c r="D7" s="9">
        <f>259+314+347</f>
        <v>920</v>
      </c>
      <c r="E7" s="8">
        <f>(18.04+14.44+10.1)/3</f>
        <v>14.193333333333333</v>
      </c>
      <c r="F7" s="8">
        <f>(81.96+85.56+89.9)/3</f>
        <v>85.806666666666658</v>
      </c>
      <c r="G7" s="1"/>
    </row>
    <row r="8" spans="1:7">
      <c r="A8" s="7" t="s">
        <v>1</v>
      </c>
      <c r="B8" s="6">
        <f>528+582+610</f>
        <v>1720</v>
      </c>
      <c r="C8" s="6">
        <f>134+122+136</f>
        <v>392</v>
      </c>
      <c r="D8" s="6">
        <f>394+460+474</f>
        <v>1328</v>
      </c>
      <c r="E8" s="5">
        <f>(25.38+20.96+22.3)/3</f>
        <v>22.88</v>
      </c>
      <c r="F8" s="5">
        <f>(74.62+79.04+77.7)/3</f>
        <v>77.12</v>
      </c>
      <c r="G8" s="1"/>
    </row>
    <row r="9" spans="1:7">
      <c r="A9" s="4" t="s">
        <v>0</v>
      </c>
      <c r="B9" s="3">
        <f>SUM(B6:B8)</f>
        <v>3831</v>
      </c>
      <c r="C9" s="3">
        <f>SUM(C6:C8)</f>
        <v>707</v>
      </c>
      <c r="D9" s="3">
        <f>SUM(D6:D8)</f>
        <v>3124</v>
      </c>
      <c r="E9" s="2">
        <f>SUM(E6:E8)/3</f>
        <v>17.745555555555555</v>
      </c>
      <c r="F9" s="2">
        <f>SUM(F6:F8)/3</f>
        <v>82.254444444444445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F9" sqref="F9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7" t="s">
        <v>14</v>
      </c>
      <c r="B1" s="18"/>
      <c r="C1" s="18"/>
      <c r="D1" s="18"/>
      <c r="E1" s="18"/>
      <c r="F1" s="19"/>
      <c r="G1" s="1"/>
    </row>
    <row r="2" spans="1:7">
      <c r="A2" s="16"/>
      <c r="B2" s="15"/>
      <c r="C2" s="15"/>
      <c r="D2" s="15"/>
      <c r="E2" s="15"/>
      <c r="F2" s="15"/>
      <c r="G2" s="1"/>
    </row>
    <row r="3" spans="1:7">
      <c r="A3" s="16"/>
      <c r="B3" s="15"/>
      <c r="C3" s="15"/>
      <c r="D3" s="15"/>
      <c r="E3" s="15"/>
      <c r="F3" s="15"/>
      <c r="G3" s="1"/>
    </row>
    <row r="4" spans="1:7" ht="15.75" thickBot="1">
      <c r="A4" s="16"/>
      <c r="B4" s="15"/>
      <c r="C4" s="15"/>
      <c r="D4" s="15"/>
      <c r="E4" s="15"/>
      <c r="F4" s="15"/>
      <c r="G4" s="1"/>
    </row>
    <row r="5" spans="1:7" s="11" customFormat="1" ht="45">
      <c r="A5" s="14" t="s">
        <v>9</v>
      </c>
      <c r="B5" s="13" t="s">
        <v>8</v>
      </c>
      <c r="C5" s="13" t="s">
        <v>7</v>
      </c>
      <c r="D5" s="13" t="s">
        <v>6</v>
      </c>
      <c r="E5" s="13" t="s">
        <v>5</v>
      </c>
      <c r="F5" s="13" t="s">
        <v>4</v>
      </c>
      <c r="G5" s="12"/>
    </row>
    <row r="6" spans="1:7">
      <c r="A6" s="10" t="s">
        <v>3</v>
      </c>
      <c r="B6" s="9">
        <v>365</v>
      </c>
      <c r="C6" s="9">
        <v>31</v>
      </c>
      <c r="D6" s="9">
        <v>334</v>
      </c>
      <c r="E6" s="8">
        <v>8.49</v>
      </c>
      <c r="F6" s="8">
        <v>91.51</v>
      </c>
      <c r="G6" s="1"/>
    </row>
    <row r="7" spans="1:7">
      <c r="A7" s="10" t="s">
        <v>2</v>
      </c>
      <c r="B7" s="9">
        <v>350</v>
      </c>
      <c r="C7" s="9">
        <v>38</v>
      </c>
      <c r="D7" s="9">
        <v>312</v>
      </c>
      <c r="E7" s="8">
        <v>10.86</v>
      </c>
      <c r="F7" s="8">
        <v>89.14</v>
      </c>
      <c r="G7" s="1"/>
    </row>
    <row r="8" spans="1:7">
      <c r="A8" s="7" t="s">
        <v>1</v>
      </c>
      <c r="B8" s="6">
        <v>564</v>
      </c>
      <c r="C8" s="6">
        <v>123</v>
      </c>
      <c r="D8" s="6">
        <v>441</v>
      </c>
      <c r="E8" s="5">
        <v>21.81</v>
      </c>
      <c r="F8" s="5">
        <v>78.19</v>
      </c>
      <c r="G8" s="1"/>
    </row>
    <row r="9" spans="1:7">
      <c r="A9" s="4" t="s">
        <v>0</v>
      </c>
      <c r="B9" s="3">
        <f>SUM(B6:B8)</f>
        <v>1279</v>
      </c>
      <c r="C9" s="3">
        <f>SUM(C6:C8)</f>
        <v>192</v>
      </c>
      <c r="D9" s="3">
        <f>SUM(D6:D8)</f>
        <v>1087</v>
      </c>
      <c r="E9" s="2">
        <f>SUM(E6:E8)/3</f>
        <v>13.719999999999999</v>
      </c>
      <c r="F9" s="2">
        <f>SUM(F6:F8)/3</f>
        <v>86.280000000000015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F15" sqref="F14:F15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7" t="s">
        <v>15</v>
      </c>
      <c r="B1" s="18"/>
      <c r="C1" s="18"/>
      <c r="D1" s="18"/>
      <c r="E1" s="18"/>
      <c r="F1" s="19"/>
      <c r="G1" s="1"/>
    </row>
    <row r="2" spans="1:7">
      <c r="A2" s="16"/>
      <c r="B2" s="15"/>
      <c r="C2" s="15"/>
      <c r="D2" s="15"/>
      <c r="E2" s="15"/>
      <c r="F2" s="15"/>
      <c r="G2" s="1"/>
    </row>
    <row r="3" spans="1:7">
      <c r="A3" s="16"/>
      <c r="B3" s="15"/>
      <c r="C3" s="15"/>
      <c r="D3" s="15"/>
      <c r="E3" s="15"/>
      <c r="F3" s="15"/>
      <c r="G3" s="1"/>
    </row>
    <row r="4" spans="1:7" ht="15.75" thickBot="1">
      <c r="A4" s="16"/>
      <c r="B4" s="15"/>
      <c r="C4" s="15"/>
      <c r="D4" s="15"/>
      <c r="E4" s="15"/>
      <c r="F4" s="15"/>
      <c r="G4" s="1"/>
    </row>
    <row r="5" spans="1:7" s="11" customFormat="1" ht="45">
      <c r="A5" s="14" t="s">
        <v>9</v>
      </c>
      <c r="B5" s="13" t="s">
        <v>8</v>
      </c>
      <c r="C5" s="13" t="s">
        <v>7</v>
      </c>
      <c r="D5" s="13" t="s">
        <v>6</v>
      </c>
      <c r="E5" s="13" t="s">
        <v>5</v>
      </c>
      <c r="F5" s="13" t="s">
        <v>4</v>
      </c>
      <c r="G5" s="12"/>
    </row>
    <row r="6" spans="1:7">
      <c r="A6" s="10" t="s">
        <v>3</v>
      </c>
      <c r="B6" s="9">
        <v>400</v>
      </c>
      <c r="C6" s="9">
        <v>42</v>
      </c>
      <c r="D6" s="9">
        <v>358</v>
      </c>
      <c r="E6" s="8">
        <v>10.5</v>
      </c>
      <c r="F6" s="8">
        <v>89.5</v>
      </c>
      <c r="G6" s="1"/>
    </row>
    <row r="7" spans="1:7">
      <c r="A7" s="10" t="s">
        <v>2</v>
      </c>
      <c r="B7" s="9">
        <v>388</v>
      </c>
      <c r="C7" s="9">
        <v>57</v>
      </c>
      <c r="D7" s="9">
        <v>331</v>
      </c>
      <c r="E7" s="8">
        <v>14.69</v>
      </c>
      <c r="F7" s="8">
        <v>85.31</v>
      </c>
      <c r="G7" s="1"/>
    </row>
    <row r="8" spans="1:7">
      <c r="A8" s="7" t="s">
        <v>1</v>
      </c>
      <c r="B8" s="6">
        <v>608</v>
      </c>
      <c r="C8" s="6">
        <v>146</v>
      </c>
      <c r="D8" s="6">
        <v>462</v>
      </c>
      <c r="E8" s="5">
        <v>24.01</v>
      </c>
      <c r="F8" s="5">
        <v>75.989999999999995</v>
      </c>
      <c r="G8" s="1"/>
    </row>
    <row r="9" spans="1:7">
      <c r="A9" s="4" t="s">
        <v>0</v>
      </c>
      <c r="B9" s="3">
        <f>SUM(B6:B8)</f>
        <v>1396</v>
      </c>
      <c r="C9" s="3">
        <f>SUM(C6:C8)</f>
        <v>245</v>
      </c>
      <c r="D9" s="3">
        <f>SUM(D6:D8)</f>
        <v>1151</v>
      </c>
      <c r="E9" s="2">
        <f>SUM(E6:E8)/3</f>
        <v>16.400000000000002</v>
      </c>
      <c r="F9" s="2">
        <f>SUM(F6:F8)/3</f>
        <v>83.600000000000009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F16" sqref="F16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7" t="s">
        <v>16</v>
      </c>
      <c r="B1" s="18"/>
      <c r="C1" s="18"/>
      <c r="D1" s="18"/>
      <c r="E1" s="18"/>
      <c r="F1" s="19"/>
      <c r="G1" s="1"/>
    </row>
    <row r="2" spans="1:7">
      <c r="A2" s="16"/>
      <c r="B2" s="15"/>
      <c r="C2" s="15"/>
      <c r="D2" s="15"/>
      <c r="E2" s="15"/>
      <c r="F2" s="15"/>
      <c r="G2" s="1"/>
    </row>
    <row r="3" spans="1:7">
      <c r="A3" s="16"/>
      <c r="B3" s="15"/>
      <c r="C3" s="15"/>
      <c r="D3" s="15"/>
      <c r="E3" s="15"/>
      <c r="F3" s="15"/>
      <c r="G3" s="1"/>
    </row>
    <row r="4" spans="1:7" ht="15.75" thickBot="1">
      <c r="A4" s="16"/>
      <c r="B4" s="15"/>
      <c r="C4" s="15"/>
      <c r="D4" s="15"/>
      <c r="E4" s="15"/>
      <c r="F4" s="15"/>
      <c r="G4" s="1"/>
    </row>
    <row r="5" spans="1:7" s="11" customFormat="1" ht="45">
      <c r="A5" s="14" t="s">
        <v>9</v>
      </c>
      <c r="B5" s="13" t="s">
        <v>8</v>
      </c>
      <c r="C5" s="13" t="s">
        <v>7</v>
      </c>
      <c r="D5" s="13" t="s">
        <v>6</v>
      </c>
      <c r="E5" s="13" t="s">
        <v>5</v>
      </c>
      <c r="F5" s="13" t="s">
        <v>4</v>
      </c>
      <c r="G5" s="12"/>
    </row>
    <row r="6" spans="1:7">
      <c r="A6" s="10" t="s">
        <v>3</v>
      </c>
      <c r="B6" s="9">
        <v>382</v>
      </c>
      <c r="C6" s="9">
        <v>115</v>
      </c>
      <c r="D6" s="9">
        <v>267</v>
      </c>
      <c r="E6" s="8">
        <v>30.1</v>
      </c>
      <c r="F6" s="8">
        <v>69.900000000000006</v>
      </c>
      <c r="G6" s="1"/>
    </row>
    <row r="7" spans="1:7">
      <c r="A7" s="10" t="s">
        <v>2</v>
      </c>
      <c r="B7" s="9">
        <v>370</v>
      </c>
      <c r="C7" s="9">
        <v>90</v>
      </c>
      <c r="D7" s="9">
        <v>280</v>
      </c>
      <c r="E7" s="8">
        <v>24.32</v>
      </c>
      <c r="F7" s="8">
        <v>75.680000000000007</v>
      </c>
      <c r="G7" s="1"/>
    </row>
    <row r="8" spans="1:7">
      <c r="A8" s="7" t="s">
        <v>1</v>
      </c>
      <c r="B8" s="6">
        <v>586</v>
      </c>
      <c r="C8" s="6">
        <v>343</v>
      </c>
      <c r="D8" s="6">
        <v>243</v>
      </c>
      <c r="E8" s="5">
        <v>58.53</v>
      </c>
      <c r="F8" s="5">
        <v>41.47</v>
      </c>
      <c r="G8" s="1"/>
    </row>
    <row r="9" spans="1:7">
      <c r="A9" s="4" t="s">
        <v>0</v>
      </c>
      <c r="B9" s="3">
        <f>SUM(B6:B8)</f>
        <v>1338</v>
      </c>
      <c r="C9" s="3">
        <f>SUM(C6:C8)</f>
        <v>548</v>
      </c>
      <c r="D9" s="3">
        <f>SUM(D6:D8)</f>
        <v>790</v>
      </c>
      <c r="E9" s="2">
        <f>SUM(E6:E8)/3</f>
        <v>37.65</v>
      </c>
      <c r="F9" s="2">
        <f>SUM(F6:F8)/3</f>
        <v>62.35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F17" sqref="F17"/>
    </sheetView>
  </sheetViews>
  <sheetFormatPr defaultRowHeight="15"/>
  <cols>
    <col min="1" max="1" width="29.85546875" bestFit="1" customWidth="1"/>
    <col min="2" max="6" width="15.7109375" customWidth="1"/>
  </cols>
  <sheetData>
    <row r="1" spans="1:7" ht="32.25" customHeight="1" thickBot="1">
      <c r="A1" s="17" t="s">
        <v>17</v>
      </c>
      <c r="B1" s="18"/>
      <c r="C1" s="18"/>
      <c r="D1" s="18"/>
      <c r="E1" s="18"/>
      <c r="F1" s="19"/>
      <c r="G1" s="1"/>
    </row>
    <row r="2" spans="1:7">
      <c r="A2" s="16"/>
      <c r="B2" s="15"/>
      <c r="C2" s="15"/>
      <c r="D2" s="15"/>
      <c r="E2" s="15"/>
      <c r="F2" s="15"/>
      <c r="G2" s="1"/>
    </row>
    <row r="3" spans="1:7">
      <c r="A3" s="16"/>
      <c r="B3" s="15"/>
      <c r="C3" s="15"/>
      <c r="D3" s="15"/>
      <c r="E3" s="15"/>
      <c r="F3" s="15"/>
      <c r="G3" s="1"/>
    </row>
    <row r="4" spans="1:7" ht="15.75" thickBot="1">
      <c r="A4" s="16"/>
      <c r="B4" s="15"/>
      <c r="C4" s="15"/>
      <c r="D4" s="15"/>
      <c r="E4" s="15"/>
      <c r="F4" s="15"/>
      <c r="G4" s="1"/>
    </row>
    <row r="5" spans="1:7" s="11" customFormat="1" ht="45">
      <c r="A5" s="14" t="s">
        <v>9</v>
      </c>
      <c r="B5" s="13" t="s">
        <v>8</v>
      </c>
      <c r="C5" s="13" t="s">
        <v>7</v>
      </c>
      <c r="D5" s="13" t="s">
        <v>6</v>
      </c>
      <c r="E5" s="13" t="s">
        <v>5</v>
      </c>
      <c r="F5" s="13" t="s">
        <v>4</v>
      </c>
      <c r="G5" s="12"/>
    </row>
    <row r="6" spans="1:7">
      <c r="A6" s="10" t="s">
        <v>3</v>
      </c>
      <c r="B6" s="9">
        <f>382+400+365</f>
        <v>1147</v>
      </c>
      <c r="C6" s="9">
        <f>115+31+42</f>
        <v>188</v>
      </c>
      <c r="D6" s="9">
        <f>267+334+358</f>
        <v>959</v>
      </c>
      <c r="E6" s="8">
        <f>(30.1+8.49+10.5)/3</f>
        <v>16.363333333333333</v>
      </c>
      <c r="F6" s="8">
        <f>(69.9+91.51+89.5)/3</f>
        <v>83.63666666666667</v>
      </c>
      <c r="G6" s="1"/>
    </row>
    <row r="7" spans="1:7">
      <c r="A7" s="10" t="s">
        <v>2</v>
      </c>
      <c r="B7" s="9">
        <f>370+388+350</f>
        <v>1108</v>
      </c>
      <c r="C7" s="9">
        <f>90+57+38</f>
        <v>185</v>
      </c>
      <c r="D7" s="9">
        <f>280+331+312</f>
        <v>923</v>
      </c>
      <c r="E7" s="8">
        <f>(24.32+10.86+14.69)/3</f>
        <v>16.623333333333331</v>
      </c>
      <c r="F7" s="8">
        <f>+(75.68+85.31+89.14)/3</f>
        <v>83.376666666666665</v>
      </c>
      <c r="G7" s="1"/>
    </row>
    <row r="8" spans="1:7">
      <c r="A8" s="7" t="s">
        <v>1</v>
      </c>
      <c r="B8" s="6">
        <f>586+608+564</f>
        <v>1758</v>
      </c>
      <c r="C8" s="6">
        <f>343+123+146</f>
        <v>612</v>
      </c>
      <c r="D8" s="6">
        <f>243+462+441</f>
        <v>1146</v>
      </c>
      <c r="E8" s="5">
        <f>(58.53+21.81+24.01)/3</f>
        <v>34.783333333333339</v>
      </c>
      <c r="F8" s="5">
        <f>(41.47+75.99+78.19)/3</f>
        <v>65.216666666666654</v>
      </c>
      <c r="G8" s="1"/>
    </row>
    <row r="9" spans="1:7">
      <c r="A9" s="4" t="s">
        <v>0</v>
      </c>
      <c r="B9" s="3">
        <f>SUM(B6:B8)</f>
        <v>4013</v>
      </c>
      <c r="C9" s="3">
        <f>SUM(C6:C8)</f>
        <v>985</v>
      </c>
      <c r="D9" s="3">
        <f>SUM(D6:D8)</f>
        <v>3028</v>
      </c>
      <c r="E9" s="2">
        <f>SUM(E6:E8)/3</f>
        <v>22.590000000000003</v>
      </c>
      <c r="F9" s="2">
        <f>SUM(F6:F8)/3</f>
        <v>77.409999999999982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GENNAIO 2016</vt:lpstr>
      <vt:lpstr>FEBBRAIO 2016</vt:lpstr>
      <vt:lpstr>MARZO 2016</vt:lpstr>
      <vt:lpstr>GEN-FEB-MAR 2016</vt:lpstr>
      <vt:lpstr>APRILE 2016</vt:lpstr>
      <vt:lpstr>MAGGIO 2016</vt:lpstr>
      <vt:lpstr>GIUGNO 2016</vt:lpstr>
      <vt:lpstr>APR-MAG-GIU 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mgiannino</dc:creator>
  <cp:lastModifiedBy>free</cp:lastModifiedBy>
  <dcterms:created xsi:type="dcterms:W3CDTF">2016-05-04T09:11:16Z</dcterms:created>
  <dcterms:modified xsi:type="dcterms:W3CDTF">2016-07-19T11:18:14Z</dcterms:modified>
</cp:coreProperties>
</file>